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940" windowHeight="9855"/>
  </bookViews>
  <sheets>
    <sheet name="Model" sheetId="1" r:id="rId1"/>
    <sheet name="Answer Report 1" sheetId="7" r:id="rId2"/>
    <sheet name="Sensitivity Report 1" sheetId="8" r:id="rId3"/>
    <sheet name="Limits Report 1" sheetId="9" r:id="rId4"/>
  </sheets>
  <definedNames>
    <definedName name="solver_adj" localSheetId="0" hidden="1">Model!$E$9:$E$12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Model!$I$9</definedName>
    <definedName name="solver_lhs2" localSheetId="0" hidden="1">Model!$I$11</definedName>
    <definedName name="solver_lhs3" localSheetId="0" hidden="1">Model!$J$9</definedName>
    <definedName name="solver_lhs4" localSheetId="0" hidden="1">Model!$J$11</definedName>
    <definedName name="solver_lhs5" localSheetId="0" hidden="1">Model!$G$9</definedName>
    <definedName name="solver_lhs6" localSheetId="0" hidden="1">Model!$G$11</definedName>
    <definedName name="solver_lhs7" localSheetId="0" hidden="1">Model!$E$9:$E$12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Model!$D$20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el6" localSheetId="0" hidden="1">1</definedName>
    <definedName name="solver_rel7" localSheetId="0" hidden="1">3</definedName>
    <definedName name="solver_rhs1" localSheetId="0" hidden="1">Model!$F$5</definedName>
    <definedName name="solver_rhs2" localSheetId="0" hidden="1">Model!$G$5</definedName>
    <definedName name="solver_rhs3" localSheetId="0" hidden="1">Model!$F$3</definedName>
    <definedName name="solver_rhs4" localSheetId="0" hidden="1">Model!$G$3</definedName>
    <definedName name="solver_rhs5" localSheetId="0" hidden="1">Model!$B$5</definedName>
    <definedName name="solver_rhs6" localSheetId="0" hidden="1">Model!$C$5</definedName>
    <definedName name="solver_rhs7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I11" i="1"/>
  <c r="J11" s="1"/>
  <c r="I9"/>
  <c r="G11"/>
  <c r="G9"/>
  <c r="B18" l="1"/>
  <c r="B16"/>
  <c r="J9"/>
  <c r="D20" l="1"/>
</calcChain>
</file>

<file path=xl/sharedStrings.xml><?xml version="1.0" encoding="utf-8"?>
<sst xmlns="http://schemas.openxmlformats.org/spreadsheetml/2006/main" count="184" uniqueCount="105">
  <si>
    <t>Component A</t>
  </si>
  <si>
    <t>Component B</t>
  </si>
  <si>
    <t>Octane</t>
  </si>
  <si>
    <t>Cost</t>
  </si>
  <si>
    <t>Quantity</t>
  </si>
  <si>
    <t>Ingredients</t>
  </si>
  <si>
    <t>Regular</t>
  </si>
  <si>
    <t>Premium</t>
  </si>
  <si>
    <t>Selling Price</t>
  </si>
  <si>
    <t>Orders</t>
  </si>
  <si>
    <t>Products</t>
  </si>
  <si>
    <t>X1</t>
  </si>
  <si>
    <t>X2</t>
  </si>
  <si>
    <t>X3</t>
  </si>
  <si>
    <t>X4</t>
  </si>
  <si>
    <t>Component A used in Regular</t>
  </si>
  <si>
    <t>Component A used in Premium</t>
  </si>
  <si>
    <t>Component B used in Regular</t>
  </si>
  <si>
    <t>Component B used in Premium</t>
  </si>
  <si>
    <t>Variable</t>
  </si>
  <si>
    <t>Value</t>
  </si>
  <si>
    <t>Min Octane</t>
  </si>
  <si>
    <t>Revenue = barrels of reg x price of reg + barrels of premium x price of premium</t>
  </si>
  <si>
    <t>Cost = barrels of component A x cost of component A + barrels of component B X cost of component B</t>
  </si>
  <si>
    <t>Profit = Revenue - Cost</t>
  </si>
  <si>
    <t>Revenue=</t>
  </si>
  <si>
    <t xml:space="preserve">Cost = </t>
  </si>
  <si>
    <t xml:space="preserve">Objective: </t>
  </si>
  <si>
    <t>Constraints:</t>
  </si>
  <si>
    <t>Standing Orders</t>
  </si>
  <si>
    <r>
      <t xml:space="preserve">barrels of regular </t>
    </r>
    <r>
      <rPr>
        <sz val="11"/>
        <color theme="1"/>
        <rFont val="Calibri"/>
        <family val="2"/>
      </rPr>
      <t>≥ orders for regular</t>
    </r>
  </si>
  <si>
    <t>barrels of premium ≥ orders for premium</t>
  </si>
  <si>
    <r>
      <t xml:space="preserve">octane of regular </t>
    </r>
    <r>
      <rPr>
        <sz val="11"/>
        <color theme="1"/>
        <rFont val="Calibri"/>
        <family val="2"/>
      </rPr>
      <t>≥ min octane for regular</t>
    </r>
  </si>
  <si>
    <t>octane of premium ≥ min octane for premium</t>
  </si>
  <si>
    <t>Supplies</t>
  </si>
  <si>
    <r>
      <t xml:space="preserve">barrels of component A used </t>
    </r>
    <r>
      <rPr>
        <sz val="11"/>
        <color theme="1"/>
        <rFont val="Calibri"/>
        <family val="2"/>
      </rPr>
      <t>≤ barrels of component A on hand</t>
    </r>
  </si>
  <si>
    <r>
      <t xml:space="preserve">barrels of component B used </t>
    </r>
    <r>
      <rPr>
        <sz val="11"/>
        <color theme="1"/>
        <rFont val="Calibri"/>
        <family val="2"/>
      </rPr>
      <t>≤ barrels of component B on hand</t>
    </r>
  </si>
  <si>
    <t>Components used</t>
  </si>
  <si>
    <t>A</t>
  </si>
  <si>
    <t>B</t>
  </si>
  <si>
    <t>Product produced</t>
  </si>
  <si>
    <t>reg</t>
  </si>
  <si>
    <t>prem</t>
  </si>
  <si>
    <t>Microsoft Excel 12.0 Answer Report</t>
  </si>
  <si>
    <t>Target Cell (Max)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</si>
  <si>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</si>
  <si>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</si>
  <si>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</si>
  <si>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</si>
  <si>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</si>
  <si>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</si>
  <si>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</si>
  <si>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</si>
  <si>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</si>
  <si>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</si>
  <si>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$D$20</t>
  </si>
  <si>
    <t>$E$9</t>
  </si>
  <si>
    <t>Component A used in Regular Value</t>
  </si>
  <si>
    <t>$E$10</t>
  </si>
  <si>
    <t>Component A used in Premium Value</t>
  </si>
  <si>
    <t>$E$11</t>
  </si>
  <si>
    <t>Component B used in Regular Value</t>
  </si>
  <si>
    <t>$E$12</t>
  </si>
  <si>
    <t>Component B used in Premium Value</t>
  </si>
  <si>
    <t>$I$9</t>
  </si>
  <si>
    <t>$I$9&gt;=$F$5</t>
  </si>
  <si>
    <t>Not Binding</t>
  </si>
  <si>
    <t>$I$11</t>
  </si>
  <si>
    <t>$I$11&gt;=$G$5</t>
  </si>
  <si>
    <t>$J$9</t>
  </si>
  <si>
    <t>reg Octane</t>
  </si>
  <si>
    <t>$J$9&gt;=$F$3</t>
  </si>
  <si>
    <t>Binding</t>
  </si>
  <si>
    <t>$J$11</t>
  </si>
  <si>
    <t>prem Octane</t>
  </si>
  <si>
    <t>$J$11&gt;=$G$3</t>
  </si>
  <si>
    <t>$G$9</t>
  </si>
  <si>
    <t>A Premium</t>
  </si>
  <si>
    <t>$G$9&lt;=$B$5</t>
  </si>
  <si>
    <t>$G$11</t>
  </si>
  <si>
    <t>B Premium</t>
  </si>
  <si>
    <t>$G$11&lt;=$C$5</t>
  </si>
  <si>
    <t>Microsoft Excel 12.0 Sensitivity Report</t>
  </si>
  <si>
    <t>Final</t>
  </si>
  <si>
    <t>Reduced</t>
  </si>
  <si>
    <t>Gradient</t>
  </si>
  <si>
    <t>Lagrange</t>
  </si>
  <si>
    <t>Multiplier</t>
  </si>
  <si>
    <t>Microsoft Excel 12.0 Limits Report</t>
  </si>
  <si>
    <t>Target</t>
  </si>
  <si>
    <t>Adjustable</t>
  </si>
  <si>
    <t>Lower</t>
  </si>
  <si>
    <t>Limit</t>
  </si>
  <si>
    <t>Result</t>
  </si>
  <si>
    <t>Upper</t>
  </si>
  <si>
    <t>Non-negative</t>
  </si>
  <si>
    <r>
      <t xml:space="preserve">barrels of component A used </t>
    </r>
    <r>
      <rPr>
        <sz val="11"/>
        <color theme="1"/>
        <rFont val="Calibri"/>
        <family val="2"/>
      </rPr>
      <t>≥ 0</t>
    </r>
  </si>
  <si>
    <r>
      <t xml:space="preserve">barrels of component B used </t>
    </r>
    <r>
      <rPr>
        <sz val="11"/>
        <color theme="1"/>
        <rFont val="Calibri"/>
        <family val="2"/>
      </rPr>
      <t>≥ 0</t>
    </r>
  </si>
  <si>
    <t>Worksheet: [MTH 212.Week.5.Final.Assignment.xlsx]Model</t>
  </si>
  <si>
    <t>Report Created: 1/24/2012 7:48:12 AM</t>
  </si>
  <si>
    <t>$E$9&gt;=0</t>
  </si>
  <si>
    <t>$E$10&gt;=0</t>
  </si>
  <si>
    <t>$E$11&gt;=0</t>
  </si>
  <si>
    <t>$E$12&gt;=0</t>
  </si>
  <si>
    <t>Worksheet: [MTH 212.Week.5.Final.Assignment.xlsx]Limits Report 1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</si>
</sst>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2" applyFont="1" applyBorder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2" fillId="0" borderId="0" xfId="0" applyFont="1"/>
    <xf numFmtId="0" fontId="0" fillId="0" borderId="6" xfId="0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7" xfId="0" applyFill="1" applyBorder="1" applyAlignment="1"/>
    <xf numFmtId="44" fontId="0" fillId="0" borderId="6" xfId="0" applyNumberFormat="1" applyFill="1" applyBorder="1" applyAlignment="1"/>
    <xf numFmtId="1" fontId="0" fillId="0" borderId="7" xfId="0" applyNumberFormat="1" applyFill="1" applyBorder="1" applyAlignment="1"/>
    <xf numFmtId="1" fontId="0" fillId="0" borderId="6" xfId="0" applyNumberFormat="1" applyFill="1" applyBorder="1" applyAlignment="1"/>
    <xf numFmtId="0" fontId="0" fillId="0" borderId="7" xfId="0" applyNumberFormat="1" applyFill="1" applyBorder="1" applyAlignment="1"/>
    <xf numFmtId="0" fontId="0" fillId="0" borderId="6" xfId="0" applyNumberForma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G34" sqref="G34"/>
    </sheetView>
  </sheetViews>
  <sheetFormatPr defaultRowHeight="15"/>
  <cols>
    <col min="1" max="1" width="10.5703125" bestFit="1" customWidth="1"/>
    <col min="2" max="2" width="15.85546875" customWidth="1"/>
    <col min="3" max="3" width="13.140625" bestFit="1" customWidth="1"/>
    <col min="4" max="4" width="16.85546875" customWidth="1"/>
    <col min="5" max="5" width="11.85546875" bestFit="1" customWidth="1"/>
    <col min="6" max="7" width="10.5703125" bestFit="1" customWidth="1"/>
  </cols>
  <sheetData>
    <row r="1" spans="1:10">
      <c r="A1" s="4" t="s">
        <v>5</v>
      </c>
      <c r="B1" s="4"/>
      <c r="C1" s="4"/>
      <c r="E1" s="4" t="s">
        <v>10</v>
      </c>
      <c r="F1" s="4"/>
      <c r="G1" s="4"/>
    </row>
    <row r="2" spans="1:10">
      <c r="A2" s="1"/>
      <c r="B2" s="1" t="s">
        <v>0</v>
      </c>
      <c r="C2" s="1" t="s">
        <v>1</v>
      </c>
      <c r="E2" s="1"/>
      <c r="F2" s="1" t="s">
        <v>6</v>
      </c>
      <c r="G2" s="1" t="s">
        <v>7</v>
      </c>
    </row>
    <row r="3" spans="1:10">
      <c r="A3" s="1" t="s">
        <v>2</v>
      </c>
      <c r="B3" s="1">
        <v>82</v>
      </c>
      <c r="C3" s="1">
        <v>100</v>
      </c>
      <c r="E3" s="1" t="s">
        <v>21</v>
      </c>
      <c r="F3" s="1">
        <v>87</v>
      </c>
      <c r="G3" s="1">
        <v>95</v>
      </c>
    </row>
    <row r="4" spans="1:10">
      <c r="A4" s="1" t="s">
        <v>3</v>
      </c>
      <c r="B4" s="2">
        <v>41</v>
      </c>
      <c r="C4" s="2">
        <v>48</v>
      </c>
      <c r="E4" s="1" t="s">
        <v>8</v>
      </c>
      <c r="F4" s="2">
        <v>50</v>
      </c>
      <c r="G4" s="2">
        <v>60</v>
      </c>
    </row>
    <row r="5" spans="1:10">
      <c r="A5" s="1" t="s">
        <v>4</v>
      </c>
      <c r="B5" s="3">
        <v>40000</v>
      </c>
      <c r="C5" s="3">
        <v>27000</v>
      </c>
      <c r="E5" s="1" t="s">
        <v>9</v>
      </c>
      <c r="F5" s="3">
        <v>28000</v>
      </c>
      <c r="G5" s="3">
        <v>13500</v>
      </c>
    </row>
    <row r="8" spans="1:10">
      <c r="A8" s="7" t="s">
        <v>19</v>
      </c>
      <c r="B8" s="7"/>
      <c r="C8" s="7"/>
      <c r="D8" s="7"/>
      <c r="E8" s="1" t="s">
        <v>20</v>
      </c>
      <c r="F8" s="7" t="s">
        <v>37</v>
      </c>
      <c r="G8" s="7"/>
      <c r="H8" s="7" t="s">
        <v>40</v>
      </c>
      <c r="I8" s="7"/>
      <c r="J8" s="12" t="s">
        <v>2</v>
      </c>
    </row>
    <row r="9" spans="1:10">
      <c r="A9" s="1" t="s">
        <v>11</v>
      </c>
      <c r="B9" s="6" t="s">
        <v>15</v>
      </c>
      <c r="C9" s="6"/>
      <c r="D9" s="6"/>
      <c r="E9" s="13">
        <v>34756.94564344961</v>
      </c>
      <c r="F9" s="11" t="s">
        <v>38</v>
      </c>
      <c r="G9" s="11">
        <f>E9+E10</f>
        <v>40000.000000000007</v>
      </c>
      <c r="H9" s="11" t="s">
        <v>41</v>
      </c>
      <c r="I9" s="11">
        <f>E9+E11</f>
        <v>48125.004305618015</v>
      </c>
      <c r="J9" s="11">
        <f>B3*E9/I9+E11*C3/I9</f>
        <v>87.000000714616903</v>
      </c>
    </row>
    <row r="10" spans="1:10">
      <c r="A10" s="1" t="s">
        <v>12</v>
      </c>
      <c r="B10" s="6" t="s">
        <v>16</v>
      </c>
      <c r="C10" s="6"/>
      <c r="D10" s="6"/>
      <c r="E10" s="13">
        <v>5243.0543565503949</v>
      </c>
      <c r="F10" s="11"/>
      <c r="G10" s="11"/>
      <c r="H10" s="11"/>
      <c r="I10" s="11"/>
      <c r="J10" s="11"/>
    </row>
    <row r="11" spans="1:10">
      <c r="A11" s="1" t="s">
        <v>13</v>
      </c>
      <c r="B11" s="6" t="s">
        <v>17</v>
      </c>
      <c r="C11" s="6"/>
      <c r="D11" s="6"/>
      <c r="E11" s="13">
        <v>13368.058662168407</v>
      </c>
      <c r="F11" s="11" t="s">
        <v>39</v>
      </c>
      <c r="G11" s="11">
        <f>E11+E12</f>
        <v>27000</v>
      </c>
      <c r="H11" s="11" t="s">
        <v>42</v>
      </c>
      <c r="I11" s="11">
        <f>E10+E12</f>
        <v>18874.995694381989</v>
      </c>
      <c r="J11" s="11">
        <f>E10*B3/I11+E12*C3/I11</f>
        <v>95.000000002861086</v>
      </c>
    </row>
    <row r="12" spans="1:10">
      <c r="A12" s="1" t="s">
        <v>14</v>
      </c>
      <c r="B12" s="6" t="s">
        <v>18</v>
      </c>
      <c r="C12" s="6"/>
      <c r="D12" s="6"/>
      <c r="E12" s="13">
        <v>13631.941337831595</v>
      </c>
      <c r="F12" s="11"/>
      <c r="G12" s="11"/>
      <c r="H12" s="11"/>
      <c r="I12" s="11"/>
      <c r="J12" s="11"/>
    </row>
    <row r="15" spans="1:10">
      <c r="A15" s="5" t="s">
        <v>22</v>
      </c>
      <c r="B15" s="5"/>
      <c r="C15" s="5"/>
      <c r="D15" s="5"/>
      <c r="E15" s="5"/>
      <c r="F15" s="5"/>
      <c r="G15" s="5"/>
      <c r="H15" s="5"/>
      <c r="I15" s="5"/>
    </row>
    <row r="16" spans="1:10">
      <c r="A16" s="8" t="s">
        <v>25</v>
      </c>
      <c r="B16" s="9">
        <f>I9*F4+I11*G4</f>
        <v>3538749.9569438202</v>
      </c>
      <c r="C16" s="8"/>
      <c r="D16" s="8"/>
      <c r="E16" s="8"/>
      <c r="F16" s="8"/>
      <c r="G16" s="8"/>
      <c r="H16" s="8"/>
      <c r="I16" s="8"/>
    </row>
    <row r="17" spans="1:9">
      <c r="A17" s="5" t="s">
        <v>23</v>
      </c>
      <c r="B17" s="5"/>
      <c r="C17" s="5"/>
      <c r="D17" s="5"/>
      <c r="E17" s="5"/>
      <c r="F17" s="5"/>
      <c r="G17" s="5"/>
      <c r="H17" s="5"/>
      <c r="I17" s="5"/>
    </row>
    <row r="18" spans="1:9">
      <c r="A18" t="s">
        <v>26</v>
      </c>
      <c r="B18" s="10">
        <f>G9*B4+G11*C4</f>
        <v>2936000</v>
      </c>
    </row>
    <row r="20" spans="1:9">
      <c r="A20" t="s">
        <v>27</v>
      </c>
      <c r="B20" s="5" t="s">
        <v>24</v>
      </c>
      <c r="C20" s="5"/>
      <c r="D20" s="10">
        <f>B16-B18</f>
        <v>602749.95694382023</v>
      </c>
    </row>
    <row r="23" spans="1:9">
      <c r="A23" t="s">
        <v>28</v>
      </c>
    </row>
    <row r="24" spans="1:9">
      <c r="A24" t="s">
        <v>29</v>
      </c>
    </row>
    <row r="25" spans="1:9">
      <c r="B25" t="s">
        <v>30</v>
      </c>
    </row>
    <row r="26" spans="1:9">
      <c r="B26" t="s">
        <v>31</v>
      </c>
    </row>
    <row r="27" spans="1:9">
      <c r="A27" t="s">
        <v>21</v>
      </c>
    </row>
    <row r="28" spans="1:9">
      <c r="B28" t="s">
        <v>32</v>
      </c>
    </row>
    <row r="29" spans="1:9">
      <c r="B29" t="s">
        <v>33</v>
      </c>
    </row>
    <row r="30" spans="1:9">
      <c r="A30" t="s">
        <v>34</v>
      </c>
    </row>
    <row r="31" spans="1:9">
      <c r="B31" t="s">
        <v>35</v>
      </c>
    </row>
    <row r="32" spans="1:9">
      <c r="B32" t="s">
        <v>36</v>
      </c>
    </row>
    <row r="33" spans="1:2">
      <c r="A33" t="s">
        <v>95</v>
      </c>
    </row>
    <row r="34" spans="1:2">
      <c r="B34" t="s">
        <v>96</v>
      </c>
    </row>
    <row r="35" spans="1:2">
      <c r="B35" t="s">
        <v>97</v>
      </c>
    </row>
  </sheetData>
  <mergeCells count="22">
    <mergeCell ref="H11:H12"/>
    <mergeCell ref="I9:I10"/>
    <mergeCell ref="I11:I12"/>
    <mergeCell ref="J9:J10"/>
    <mergeCell ref="J11:J12"/>
    <mergeCell ref="A15:I15"/>
    <mergeCell ref="A17:I17"/>
    <mergeCell ref="B20:C20"/>
    <mergeCell ref="F9:F10"/>
    <mergeCell ref="F11:F12"/>
    <mergeCell ref="F8:G8"/>
    <mergeCell ref="G9:G10"/>
    <mergeCell ref="G11:G12"/>
    <mergeCell ref="H8:I8"/>
    <mergeCell ref="H9:H10"/>
    <mergeCell ref="A1:C1"/>
    <mergeCell ref="E1:G1"/>
    <mergeCell ref="B9:D9"/>
    <mergeCell ref="B10:D10"/>
    <mergeCell ref="B11:D11"/>
    <mergeCell ref="B12:D12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showGridLines="0" topLeftCell="A4" workbookViewId="0"/>
  </sheetViews>
  <sheetFormatPr defaultRowHeight="15"/>
  <cols>
    <col min="1" max="1" width="2.28515625" customWidth="1"/>
    <col min="2" max="2" width="6.28515625" bestFit="1" customWidth="1"/>
    <col min="3" max="3" width="35" bestFit="1" customWidth="1"/>
    <col min="4" max="4" width="13.7109375" bestFit="1" customWidth="1"/>
    <col min="5" max="5" width="12.5703125" bestFit="1" customWidth="1"/>
    <col min="6" max="6" width="11.42578125" bestFit="1" customWidth="1"/>
    <col min="7" max="7" width="12" bestFit="1" customWidth="1"/>
  </cols>
  <sheetData>
    <row r="1" spans="1:5">
      <c r="A1" s="14" t="s">
        <v>43</v>
      </c>
    </row>
    <row r="2" spans="1:5">
      <c r="A2" s="14" t="s">
        <v>98</v>
      </c>
    </row>
    <row r="3" spans="1:5">
      <c r="A3" s="14" t="s">
        <v>99</v>
      </c>
    </row>
    <row r="6" spans="1:5" ht="15.75" thickBot="1">
      <c r="A6" t="s">
        <v>44</v>
      </c>
    </row>
    <row r="7" spans="1:5" ht="15.75" thickBot="1">
      <c r="B7" s="16" t="s">
        <v>45</v>
      </c>
      <c r="C7" s="16" t="s">
        <v>46</v>
      </c>
      <c r="D7" s="16" t="s">
        <v>47</v>
      </c>
      <c r="E7" s="16" t="s">
        <v>48</v>
      </c>
    </row>
    <row r="8" spans="1:5" ht="15.75" thickBot="1">
      <c r="B8" s="15" t="s">
        <v>55</v>
      </c>
      <c r="C8" s="15" t="s">
        <v>24</v>
      </c>
      <c r="D8" s="18">
        <v>602749.96</v>
      </c>
      <c r="E8" s="18">
        <v>602749.95689999999</v>
      </c>
    </row>
    <row r="11" spans="1:5" ht="15.75" thickBot="1">
      <c r="A11" t="s">
        <v>49</v>
      </c>
    </row>
    <row r="12" spans="1:5" ht="15.75" thickBot="1">
      <c r="B12" s="16" t="s">
        <v>45</v>
      </c>
      <c r="C12" s="16" t="s">
        <v>46</v>
      </c>
      <c r="D12" s="16" t="s">
        <v>47</v>
      </c>
      <c r="E12" s="16" t="s">
        <v>48</v>
      </c>
    </row>
    <row r="13" spans="1:5">
      <c r="B13" s="17" t="s">
        <v>56</v>
      </c>
      <c r="C13" s="17" t="s">
        <v>57</v>
      </c>
      <c r="D13" s="19">
        <v>34756.94564344961</v>
      </c>
      <c r="E13" s="19">
        <v>34756.94564344961</v>
      </c>
    </row>
    <row r="14" spans="1:5">
      <c r="B14" s="17" t="s">
        <v>58</v>
      </c>
      <c r="C14" s="17" t="s">
        <v>59</v>
      </c>
      <c r="D14" s="19">
        <v>5243.0543565503949</v>
      </c>
      <c r="E14" s="19">
        <v>5243.0543565503949</v>
      </c>
    </row>
    <row r="15" spans="1:5">
      <c r="B15" s="17" t="s">
        <v>60</v>
      </c>
      <c r="C15" s="17" t="s">
        <v>61</v>
      </c>
      <c r="D15" s="19">
        <v>13368.058662168407</v>
      </c>
      <c r="E15" s="19">
        <v>13368.058662168407</v>
      </c>
    </row>
    <row r="16" spans="1:5" ht="15.75" thickBot="1">
      <c r="B16" s="15" t="s">
        <v>62</v>
      </c>
      <c r="C16" s="15" t="s">
        <v>63</v>
      </c>
      <c r="D16" s="20">
        <v>13631.941337831595</v>
      </c>
      <c r="E16" s="20">
        <v>13631.941337831595</v>
      </c>
    </row>
    <row r="19" spans="1:7" ht="15.75" thickBot="1">
      <c r="A19" t="s">
        <v>50</v>
      </c>
    </row>
    <row r="20" spans="1:7" ht="15.75" thickBot="1">
      <c r="B20" s="16" t="s">
        <v>45</v>
      </c>
      <c r="C20" s="16" t="s">
        <v>46</v>
      </c>
      <c r="D20" s="16" t="s">
        <v>51</v>
      </c>
      <c r="E20" s="16" t="s">
        <v>52</v>
      </c>
      <c r="F20" s="16" t="s">
        <v>53</v>
      </c>
      <c r="G20" s="16" t="s">
        <v>54</v>
      </c>
    </row>
    <row r="21" spans="1:7">
      <c r="B21" s="17" t="s">
        <v>64</v>
      </c>
      <c r="C21" s="17" t="s">
        <v>41</v>
      </c>
      <c r="D21" s="21">
        <v>48125.004305618015</v>
      </c>
      <c r="E21" s="17" t="s">
        <v>65</v>
      </c>
      <c r="F21" s="17" t="s">
        <v>66</v>
      </c>
      <c r="G21" s="21">
        <v>20125.004305618015</v>
      </c>
    </row>
    <row r="22" spans="1:7">
      <c r="B22" s="17" t="s">
        <v>67</v>
      </c>
      <c r="C22" s="17" t="s">
        <v>42</v>
      </c>
      <c r="D22" s="21">
        <v>18874.995694381989</v>
      </c>
      <c r="E22" s="17" t="s">
        <v>68</v>
      </c>
      <c r="F22" s="17" t="s">
        <v>66</v>
      </c>
      <c r="G22" s="21">
        <v>5374.9956943819889</v>
      </c>
    </row>
    <row r="23" spans="1:7">
      <c r="B23" s="17" t="s">
        <v>69</v>
      </c>
      <c r="C23" s="17" t="s">
        <v>70</v>
      </c>
      <c r="D23" s="21">
        <v>87.000000714616903</v>
      </c>
      <c r="E23" s="17" t="s">
        <v>71</v>
      </c>
      <c r="F23" s="17" t="s">
        <v>72</v>
      </c>
      <c r="G23" s="21">
        <v>0</v>
      </c>
    </row>
    <row r="24" spans="1:7">
      <c r="B24" s="17" t="s">
        <v>73</v>
      </c>
      <c r="C24" s="17" t="s">
        <v>74</v>
      </c>
      <c r="D24" s="21">
        <v>95.000000002861086</v>
      </c>
      <c r="E24" s="17" t="s">
        <v>75</v>
      </c>
      <c r="F24" s="17" t="s">
        <v>72</v>
      </c>
      <c r="G24" s="21">
        <v>0</v>
      </c>
    </row>
    <row r="25" spans="1:7">
      <c r="B25" s="17" t="s">
        <v>76</v>
      </c>
      <c r="C25" s="17" t="s">
        <v>77</v>
      </c>
      <c r="D25" s="21">
        <v>40000.000000000007</v>
      </c>
      <c r="E25" s="17" t="s">
        <v>78</v>
      </c>
      <c r="F25" s="17" t="s">
        <v>72</v>
      </c>
      <c r="G25" s="17">
        <v>0</v>
      </c>
    </row>
    <row r="26" spans="1:7">
      <c r="B26" s="17" t="s">
        <v>79</v>
      </c>
      <c r="C26" s="17" t="s">
        <v>80</v>
      </c>
      <c r="D26" s="21">
        <v>27000</v>
      </c>
      <c r="E26" s="17" t="s">
        <v>81</v>
      </c>
      <c r="F26" s="17" t="s">
        <v>72</v>
      </c>
      <c r="G26" s="17">
        <v>0</v>
      </c>
    </row>
    <row r="27" spans="1:7">
      <c r="B27" s="17" t="s">
        <v>56</v>
      </c>
      <c r="C27" s="17" t="s">
        <v>57</v>
      </c>
      <c r="D27" s="19">
        <v>34756.94564344961</v>
      </c>
      <c r="E27" s="17" t="s">
        <v>100</v>
      </c>
      <c r="F27" s="17" t="s">
        <v>66</v>
      </c>
      <c r="G27" s="19">
        <v>34756.94564344961</v>
      </c>
    </row>
    <row r="28" spans="1:7">
      <c r="B28" s="17" t="s">
        <v>58</v>
      </c>
      <c r="C28" s="17" t="s">
        <v>59</v>
      </c>
      <c r="D28" s="19">
        <v>5243.0543565503949</v>
      </c>
      <c r="E28" s="17" t="s">
        <v>101</v>
      </c>
      <c r="F28" s="17" t="s">
        <v>66</v>
      </c>
      <c r="G28" s="19">
        <v>5243.0543565503949</v>
      </c>
    </row>
    <row r="29" spans="1:7">
      <c r="B29" s="17" t="s">
        <v>60</v>
      </c>
      <c r="C29" s="17" t="s">
        <v>61</v>
      </c>
      <c r="D29" s="19">
        <v>13368.058662168407</v>
      </c>
      <c r="E29" s="17" t="s">
        <v>102</v>
      </c>
      <c r="F29" s="17" t="s">
        <v>66</v>
      </c>
      <c r="G29" s="19">
        <v>13368.058662168407</v>
      </c>
    </row>
    <row r="30" spans="1:7" ht="15.75" thickBot="1">
      <c r="B30" s="15" t="s">
        <v>62</v>
      </c>
      <c r="C30" s="15" t="s">
        <v>63</v>
      </c>
      <c r="D30" s="20">
        <v>13631.941337831595</v>
      </c>
      <c r="E30" s="15" t="s">
        <v>103</v>
      </c>
      <c r="F30" s="15" t="s">
        <v>66</v>
      </c>
      <c r="G30" s="20">
        <v>13631.941337831595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35" bestFit="1" customWidth="1"/>
    <col min="4" max="5" width="12" bestFit="1" customWidth="1"/>
  </cols>
  <sheetData>
    <row r="1" spans="1:5">
      <c r="A1" s="14" t="s">
        <v>82</v>
      </c>
    </row>
    <row r="2" spans="1:5">
      <c r="A2" s="14" t="s">
        <v>98</v>
      </c>
    </row>
    <row r="3" spans="1:5">
      <c r="A3" s="14" t="s">
        <v>99</v>
      </c>
    </row>
    <row r="6" spans="1:5" ht="15.75" thickBot="1">
      <c r="A6" t="s">
        <v>49</v>
      </c>
    </row>
    <row r="7" spans="1:5">
      <c r="B7" s="23"/>
      <c r="C7" s="23"/>
      <c r="D7" s="23" t="s">
        <v>83</v>
      </c>
      <c r="E7" s="23" t="s">
        <v>84</v>
      </c>
    </row>
    <row r="8" spans="1:5" ht="15.75" thickBot="1">
      <c r="B8" s="24" t="s">
        <v>45</v>
      </c>
      <c r="C8" s="24" t="s">
        <v>46</v>
      </c>
      <c r="D8" s="24" t="s">
        <v>20</v>
      </c>
      <c r="E8" s="24" t="s">
        <v>85</v>
      </c>
    </row>
    <row r="9" spans="1:5">
      <c r="B9" s="17" t="s">
        <v>56</v>
      </c>
      <c r="C9" s="17" t="s">
        <v>57</v>
      </c>
      <c r="D9" s="19">
        <v>34756.94564344961</v>
      </c>
      <c r="E9" s="19">
        <v>0</v>
      </c>
    </row>
    <row r="10" spans="1:5">
      <c r="B10" s="17" t="s">
        <v>58</v>
      </c>
      <c r="C10" s="17" t="s">
        <v>59</v>
      </c>
      <c r="D10" s="19">
        <v>5243.0543565503949</v>
      </c>
      <c r="E10" s="19">
        <v>0</v>
      </c>
    </row>
    <row r="11" spans="1:5">
      <c r="B11" s="17" t="s">
        <v>60</v>
      </c>
      <c r="C11" s="17" t="s">
        <v>61</v>
      </c>
      <c r="D11" s="19">
        <v>13368.058662168407</v>
      </c>
      <c r="E11" s="19">
        <v>0</v>
      </c>
    </row>
    <row r="12" spans="1:5" ht="15.75" thickBot="1">
      <c r="B12" s="15" t="s">
        <v>62</v>
      </c>
      <c r="C12" s="15" t="s">
        <v>63</v>
      </c>
      <c r="D12" s="20">
        <v>13631.941337831595</v>
      </c>
      <c r="E12" s="20">
        <v>0</v>
      </c>
    </row>
    <row r="14" spans="1:5" ht="15.75" thickBot="1">
      <c r="A14" t="s">
        <v>50</v>
      </c>
    </row>
    <row r="15" spans="1:5">
      <c r="B15" s="23"/>
      <c r="C15" s="23"/>
      <c r="D15" s="23" t="s">
        <v>83</v>
      </c>
      <c r="E15" s="23" t="s">
        <v>86</v>
      </c>
    </row>
    <row r="16" spans="1:5" ht="15.75" thickBot="1">
      <c r="B16" s="24" t="s">
        <v>45</v>
      </c>
      <c r="C16" s="24" t="s">
        <v>46</v>
      </c>
      <c r="D16" s="24" t="s">
        <v>20</v>
      </c>
      <c r="E16" s="24" t="s">
        <v>87</v>
      </c>
    </row>
    <row r="17" spans="2:5">
      <c r="B17" s="17" t="s">
        <v>64</v>
      </c>
      <c r="C17" s="17" t="s">
        <v>41</v>
      </c>
      <c r="D17" s="21">
        <v>48125.004305618015</v>
      </c>
      <c r="E17" s="21">
        <v>0</v>
      </c>
    </row>
    <row r="18" spans="2:5">
      <c r="B18" s="17" t="s">
        <v>67</v>
      </c>
      <c r="C18" s="17" t="s">
        <v>42</v>
      </c>
      <c r="D18" s="21">
        <v>18874.995694381989</v>
      </c>
      <c r="E18" s="21">
        <v>0</v>
      </c>
    </row>
    <row r="19" spans="2:5">
      <c r="B19" s="17" t="s">
        <v>69</v>
      </c>
      <c r="C19" s="17" t="s">
        <v>70</v>
      </c>
      <c r="D19" s="21">
        <v>87.000000714616903</v>
      </c>
      <c r="E19" s="21">
        <v>-60156.258999237252</v>
      </c>
    </row>
    <row r="20" spans="2:5">
      <c r="B20" s="17" t="s">
        <v>73</v>
      </c>
      <c r="C20" s="17" t="s">
        <v>74</v>
      </c>
      <c r="D20" s="21">
        <v>95.000000002861086</v>
      </c>
      <c r="E20" s="21">
        <v>-23593.746498369346</v>
      </c>
    </row>
    <row r="21" spans="2:5">
      <c r="B21" s="17" t="s">
        <v>76</v>
      </c>
      <c r="C21" s="17" t="s">
        <v>77</v>
      </c>
      <c r="D21" s="21">
        <v>40000.000000000007</v>
      </c>
      <c r="E21" s="21">
        <v>2.7500033497354437</v>
      </c>
    </row>
    <row r="22" spans="2:5" ht="15.75" thickBot="1">
      <c r="B22" s="15" t="s">
        <v>79</v>
      </c>
      <c r="C22" s="15" t="s">
        <v>80</v>
      </c>
      <c r="D22" s="22">
        <v>27000</v>
      </c>
      <c r="E22" s="22">
        <v>18.249996017787268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35" bestFit="1" customWidth="1"/>
    <col min="4" max="4" width="12.5703125" bestFit="1" customWidth="1"/>
    <col min="5" max="5" width="2.28515625" customWidth="1"/>
    <col min="6" max="6" width="6.42578125" customWidth="1"/>
    <col min="7" max="7" width="7" bestFit="1" customWidth="1"/>
    <col min="8" max="8" width="2.28515625" customWidth="1"/>
    <col min="9" max="9" width="6.5703125" customWidth="1"/>
    <col min="10" max="10" width="7" bestFit="1" customWidth="1"/>
  </cols>
  <sheetData>
    <row r="1" spans="1:10">
      <c r="A1" s="14" t="s">
        <v>88</v>
      </c>
    </row>
    <row r="2" spans="1:10">
      <c r="A2" s="14" t="s">
        <v>104</v>
      </c>
    </row>
    <row r="3" spans="1:10">
      <c r="A3" s="14" t="s">
        <v>99</v>
      </c>
    </row>
    <row r="5" spans="1:10" ht="15.75" thickBot="1"/>
    <row r="6" spans="1:10">
      <c r="B6" s="23"/>
      <c r="C6" s="23" t="s">
        <v>89</v>
      </c>
      <c r="D6" s="23"/>
    </row>
    <row r="7" spans="1:10" ht="15.75" thickBot="1">
      <c r="B7" s="24" t="s">
        <v>45</v>
      </c>
      <c r="C7" s="24" t="s">
        <v>46</v>
      </c>
      <c r="D7" s="24" t="s">
        <v>20</v>
      </c>
    </row>
    <row r="8" spans="1:10" ht="15.75" thickBot="1">
      <c r="B8" s="15" t="s">
        <v>55</v>
      </c>
      <c r="C8" s="15" t="s">
        <v>24</v>
      </c>
      <c r="D8" s="18">
        <v>602749.95689999999</v>
      </c>
    </row>
    <row r="10" spans="1:10" ht="15.75" thickBot="1"/>
    <row r="11" spans="1:10">
      <c r="B11" s="23"/>
      <c r="C11" s="23" t="s">
        <v>90</v>
      </c>
      <c r="D11" s="23"/>
      <c r="F11" s="23" t="s">
        <v>91</v>
      </c>
      <c r="G11" s="23" t="s">
        <v>89</v>
      </c>
      <c r="I11" s="23" t="s">
        <v>94</v>
      </c>
      <c r="J11" s="23" t="s">
        <v>89</v>
      </c>
    </row>
    <row r="12" spans="1:10" ht="15.75" thickBot="1">
      <c r="B12" s="24" t="s">
        <v>45</v>
      </c>
      <c r="C12" s="24" t="s">
        <v>46</v>
      </c>
      <c r="D12" s="24" t="s">
        <v>20</v>
      </c>
      <c r="F12" s="24" t="s">
        <v>92</v>
      </c>
      <c r="G12" s="24" t="s">
        <v>93</v>
      </c>
      <c r="I12" s="24" t="s">
        <v>92</v>
      </c>
      <c r="J12" s="24" t="s">
        <v>93</v>
      </c>
    </row>
    <row r="13" spans="1:10">
      <c r="B13" s="17" t="s">
        <v>56</v>
      </c>
      <c r="C13" s="17" t="s">
        <v>57</v>
      </c>
      <c r="D13" s="19">
        <v>34756.94564344961</v>
      </c>
      <c r="F13" s="19">
        <v>14631.941337831591</v>
      </c>
      <c r="G13" s="19">
        <v>421624.92</v>
      </c>
      <c r="I13" s="19">
        <v>34756.945643449602</v>
      </c>
      <c r="J13" s="19">
        <v>602749.96</v>
      </c>
    </row>
    <row r="14" spans="1:10">
      <c r="B14" s="17" t="s">
        <v>58</v>
      </c>
      <c r="C14" s="17" t="s">
        <v>59</v>
      </c>
      <c r="D14" s="19">
        <v>5243.0543565503949</v>
      </c>
      <c r="F14" s="19">
        <v>0</v>
      </c>
      <c r="G14" s="19">
        <v>503131.92</v>
      </c>
      <c r="I14" s="19">
        <v>5243.0543565503904</v>
      </c>
      <c r="J14" s="19">
        <v>602749.96</v>
      </c>
    </row>
    <row r="15" spans="1:10">
      <c r="B15" s="17" t="s">
        <v>60</v>
      </c>
      <c r="C15" s="17" t="s">
        <v>61</v>
      </c>
      <c r="D15" s="19">
        <v>13368.058662168407</v>
      </c>
      <c r="F15" s="19">
        <v>13368.058018438243</v>
      </c>
      <c r="G15" s="19">
        <v>602749.96</v>
      </c>
      <c r="I15" s="19">
        <v>13368.058662168407</v>
      </c>
      <c r="J15" s="19">
        <v>602749.96</v>
      </c>
    </row>
    <row r="16" spans="1:10" ht="15.75" thickBot="1">
      <c r="B16" s="15" t="s">
        <v>62</v>
      </c>
      <c r="C16" s="15" t="s">
        <v>63</v>
      </c>
      <c r="D16" s="20">
        <v>13631.941337831595</v>
      </c>
      <c r="F16" s="20">
        <v>13631.940694101431</v>
      </c>
      <c r="G16" s="20">
        <v>602749.94999999995</v>
      </c>
      <c r="I16" s="20">
        <v>13631.941337831595</v>
      </c>
      <c r="J16" s="20">
        <v>602749.96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Answer Report 1</vt:lpstr>
      <vt:lpstr>Sensitivity Report 1</vt:lpstr>
      <vt:lpstr>Limits Report 1</vt:lpstr>
    </vt:vector>
  </TitlesOfParts>
  <Company>Northrop Grumman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logueja</dc:creator>
  <cp:lastModifiedBy>logueja</cp:lastModifiedBy>
  <dcterms:created xsi:type="dcterms:W3CDTF">2012-01-24T13:05:15Z</dcterms:created>
  <dcterms:modified xsi:type="dcterms:W3CDTF">2012-01-24T14:03:58Z</dcterms:modified>
</cp:coreProperties>
</file>